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H152" i="1" l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G145" i="1"/>
  <c r="F145" i="1"/>
  <c r="H145" i="1" s="1"/>
  <c r="E145" i="1"/>
  <c r="D145" i="1"/>
  <c r="C145" i="1"/>
  <c r="H144" i="1"/>
  <c r="E144" i="1"/>
  <c r="H143" i="1"/>
  <c r="E143" i="1"/>
  <c r="H142" i="1"/>
  <c r="E142" i="1"/>
  <c r="G141" i="1"/>
  <c r="F141" i="1"/>
  <c r="H141" i="1" s="1"/>
  <c r="E141" i="1"/>
  <c r="D141" i="1"/>
  <c r="C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G132" i="1"/>
  <c r="F132" i="1"/>
  <c r="H132" i="1" s="1"/>
  <c r="E132" i="1"/>
  <c r="D132" i="1"/>
  <c r="C132" i="1"/>
  <c r="H131" i="1"/>
  <c r="E131" i="1"/>
  <c r="H130" i="1"/>
  <c r="E130" i="1"/>
  <c r="H129" i="1"/>
  <c r="E129" i="1"/>
  <c r="G128" i="1"/>
  <c r="F128" i="1"/>
  <c r="H128" i="1" s="1"/>
  <c r="E128" i="1"/>
  <c r="D128" i="1"/>
  <c r="C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G118" i="1"/>
  <c r="F118" i="1"/>
  <c r="H118" i="1" s="1"/>
  <c r="E118" i="1"/>
  <c r="D118" i="1"/>
  <c r="C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G108" i="1"/>
  <c r="F108" i="1"/>
  <c r="H108" i="1" s="1"/>
  <c r="E108" i="1"/>
  <c r="D108" i="1"/>
  <c r="C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G98" i="1"/>
  <c r="F98" i="1"/>
  <c r="H98" i="1" s="1"/>
  <c r="E98" i="1"/>
  <c r="D98" i="1"/>
  <c r="C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G88" i="1"/>
  <c r="F88" i="1"/>
  <c r="H88" i="1" s="1"/>
  <c r="E88" i="1"/>
  <c r="D88" i="1"/>
  <c r="C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G80" i="1"/>
  <c r="F80" i="1"/>
  <c r="E80" i="1"/>
  <c r="D80" i="1"/>
  <c r="C80" i="1"/>
  <c r="G79" i="1"/>
  <c r="F79" i="1"/>
  <c r="E79" i="1"/>
  <c r="D79" i="1"/>
  <c r="C79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G70" i="1"/>
  <c r="F70" i="1"/>
  <c r="H70" i="1" s="1"/>
  <c r="E70" i="1"/>
  <c r="D70" i="1"/>
  <c r="C70" i="1"/>
  <c r="H69" i="1"/>
  <c r="E69" i="1"/>
  <c r="H68" i="1"/>
  <c r="E68" i="1"/>
  <c r="H67" i="1"/>
  <c r="E67" i="1"/>
  <c r="G66" i="1"/>
  <c r="F66" i="1"/>
  <c r="H66" i="1" s="1"/>
  <c r="E66" i="1"/>
  <c r="D66" i="1"/>
  <c r="C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H57" i="1" s="1"/>
  <c r="E57" i="1"/>
  <c r="D57" i="1"/>
  <c r="C57" i="1"/>
  <c r="H56" i="1"/>
  <c r="E56" i="1"/>
  <c r="H55" i="1"/>
  <c r="E55" i="1"/>
  <c r="H54" i="1"/>
  <c r="E54" i="1"/>
  <c r="G53" i="1"/>
  <c r="F53" i="1"/>
  <c r="H53" i="1" s="1"/>
  <c r="E53" i="1"/>
  <c r="D53" i="1"/>
  <c r="C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H43" i="1" s="1"/>
  <c r="E43" i="1"/>
  <c r="D43" i="1"/>
  <c r="C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H33" i="1" s="1"/>
  <c r="E33" i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G23" i="1"/>
  <c r="F23" i="1"/>
  <c r="H23" i="1" s="1"/>
  <c r="E23" i="1"/>
  <c r="D23" i="1"/>
  <c r="C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H13" i="1" s="1"/>
  <c r="H4" i="1" s="1"/>
  <c r="E13" i="1"/>
  <c r="D13" i="1"/>
  <c r="C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G5" i="1"/>
  <c r="F5" i="1"/>
  <c r="E5" i="1"/>
  <c r="D5" i="1"/>
  <c r="C5" i="1"/>
  <c r="G4" i="1"/>
  <c r="G154" i="1" s="1"/>
  <c r="F4" i="1"/>
  <c r="F154" i="1" s="1"/>
  <c r="E4" i="1"/>
  <c r="E154" i="1" s="1"/>
  <c r="D4" i="1"/>
  <c r="D154" i="1" s="1"/>
  <c r="C4" i="1"/>
  <c r="C154" i="1" s="1"/>
  <c r="H79" i="1" l="1"/>
  <c r="H154" i="1" s="1"/>
</calcChain>
</file>

<file path=xl/sharedStrings.xml><?xml version="1.0" encoding="utf-8"?>
<sst xmlns="http://schemas.openxmlformats.org/spreadsheetml/2006/main" count="280" uniqueCount="207">
  <si>
    <t>UNIVERSIDAD POLITECNICA DE JUVENTINO ROSAS
Clasificación por Objeto del Gasto (Capítulo y Concepto)
al 30 de Septiembre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</si>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</sst>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activeCell="I2" sqref="I2"/>
    </sheetView>
  </sheetViews>
  <sheetFormatPr baseColWidth="10" defaultRowHeight="12.75"/>
  <cols>
    <col min="1" max="1" width="4.140625" style="4" customWidth="1"/>
    <col min="2" max="2" width="59" style="4" bestFit="1" customWidth="1"/>
    <col min="3" max="8" width="14.42578125" style="4" customWidth="1"/>
    <col min="9" max="16384" width="11.42578125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34691568.460000001</v>
      </c>
      <c r="D4" s="15">
        <f t="shared" ref="D4:H4" si="0">D5+D13+D23+D33+D43+D53+D57+D66+D70</f>
        <v>3223186.73</v>
      </c>
      <c r="E4" s="15">
        <f t="shared" si="0"/>
        <v>37914755.189999998</v>
      </c>
      <c r="F4" s="15">
        <f t="shared" si="0"/>
        <v>26042633.010000002</v>
      </c>
      <c r="G4" s="15">
        <f>G5+G13+G23+G33+G43+G53+G57+G66+G70</f>
        <v>26010503.010000002</v>
      </c>
      <c r="H4" s="15">
        <f t="shared" si="0"/>
        <v>11872122.18</v>
      </c>
    </row>
    <row r="5" spans="1:8">
      <c r="A5" s="16" t="s">
        <v>10</v>
      </c>
      <c r="B5" s="17"/>
      <c r="C5" s="18">
        <f>SUM(C6:C12)</f>
        <v>25768622.27</v>
      </c>
      <c r="D5" s="18">
        <f t="shared" ref="D5:H5" si="1">SUM(D6:D12)</f>
        <v>452545.39</v>
      </c>
      <c r="E5" s="18">
        <f t="shared" si="1"/>
        <v>26221167.66</v>
      </c>
      <c r="F5" s="18">
        <f t="shared" si="1"/>
        <v>20140753.25</v>
      </c>
      <c r="G5" s="18">
        <f t="shared" si="1"/>
        <v>20140753.25</v>
      </c>
      <c r="H5" s="18">
        <f t="shared" si="1"/>
        <v>6080414.4100000001</v>
      </c>
    </row>
    <row r="6" spans="1:8">
      <c r="A6" s="19" t="s">
        <v>11</v>
      </c>
      <c r="B6" s="20" t="s">
        <v>12</v>
      </c>
      <c r="C6" s="21">
        <v>14495515.550000001</v>
      </c>
      <c r="D6" s="21">
        <v>0</v>
      </c>
      <c r="E6" s="21">
        <f>C6+D6</f>
        <v>14495515.550000001</v>
      </c>
      <c r="F6" s="21">
        <v>11214387.880000001</v>
      </c>
      <c r="G6" s="21">
        <v>11214387.880000001</v>
      </c>
      <c r="H6" s="21">
        <f>E6-F6</f>
        <v>3281127.67</v>
      </c>
    </row>
    <row r="7" spans="1:8">
      <c r="A7" s="19" t="s">
        <v>13</v>
      </c>
      <c r="B7" s="20" t="s">
        <v>14</v>
      </c>
      <c r="C7" s="21">
        <v>4638947.82</v>
      </c>
      <c r="D7" s="21">
        <v>0</v>
      </c>
      <c r="E7" s="21">
        <f t="shared" ref="E7:E12" si="2">C7+D7</f>
        <v>4638947.82</v>
      </c>
      <c r="F7" s="21">
        <v>3665971.71</v>
      </c>
      <c r="G7" s="21">
        <v>3665971.71</v>
      </c>
      <c r="H7" s="21">
        <f t="shared" ref="H7:H70" si="3">E7-F7</f>
        <v>972976.11000000034</v>
      </c>
    </row>
    <row r="8" spans="1:8">
      <c r="A8" s="19" t="s">
        <v>15</v>
      </c>
      <c r="B8" s="20" t="s">
        <v>16</v>
      </c>
      <c r="C8" s="21">
        <v>682782.34</v>
      </c>
      <c r="D8" s="21">
        <v>302300.40999999997</v>
      </c>
      <c r="E8" s="21">
        <f t="shared" si="2"/>
        <v>985082.75</v>
      </c>
      <c r="F8" s="21">
        <v>382243.13</v>
      </c>
      <c r="G8" s="21">
        <v>382243.13</v>
      </c>
      <c r="H8" s="21">
        <f t="shared" si="3"/>
        <v>602839.62</v>
      </c>
    </row>
    <row r="9" spans="1:8">
      <c r="A9" s="19" t="s">
        <v>17</v>
      </c>
      <c r="B9" s="20" t="s">
        <v>18</v>
      </c>
      <c r="C9" s="21">
        <v>2242576.02</v>
      </c>
      <c r="D9" s="21">
        <v>28879.14</v>
      </c>
      <c r="E9" s="21">
        <f t="shared" si="2"/>
        <v>2271455.16</v>
      </c>
      <c r="F9" s="21">
        <v>1924246.14</v>
      </c>
      <c r="G9" s="21">
        <v>1924246.14</v>
      </c>
      <c r="H9" s="21">
        <f t="shared" si="3"/>
        <v>347209.02000000025</v>
      </c>
    </row>
    <row r="10" spans="1:8">
      <c r="A10" s="19" t="s">
        <v>19</v>
      </c>
      <c r="B10" s="20" t="s">
        <v>20</v>
      </c>
      <c r="C10" s="21">
        <v>3708800.54</v>
      </c>
      <c r="D10" s="21">
        <v>121365.84</v>
      </c>
      <c r="E10" s="21">
        <f t="shared" si="2"/>
        <v>3830166.38</v>
      </c>
      <c r="F10" s="21">
        <v>2953904.39</v>
      </c>
      <c r="G10" s="21">
        <v>2953904.39</v>
      </c>
      <c r="H10" s="21">
        <f t="shared" si="3"/>
        <v>876261.98999999976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1725206.8299999998</v>
      </c>
      <c r="D13" s="18">
        <f t="shared" ref="D13:G13" si="4">SUM(D14:D22)</f>
        <v>-184767.13</v>
      </c>
      <c r="E13" s="18">
        <f t="shared" si="4"/>
        <v>1540439.7</v>
      </c>
      <c r="F13" s="18">
        <f t="shared" si="4"/>
        <v>815775.78</v>
      </c>
      <c r="G13" s="18">
        <f t="shared" si="4"/>
        <v>815775.78</v>
      </c>
      <c r="H13" s="18">
        <f t="shared" si="3"/>
        <v>724663.91999999993</v>
      </c>
    </row>
    <row r="14" spans="1:8">
      <c r="A14" s="19" t="s">
        <v>26</v>
      </c>
      <c r="B14" s="20" t="s">
        <v>27</v>
      </c>
      <c r="C14" s="21">
        <v>376730.84</v>
      </c>
      <c r="D14" s="21">
        <v>12068.2</v>
      </c>
      <c r="E14" s="21">
        <f t="shared" ref="E14:E22" si="5">C14+D14</f>
        <v>388799.04000000004</v>
      </c>
      <c r="F14" s="21">
        <v>157286.20000000001</v>
      </c>
      <c r="G14" s="21">
        <v>157286.20000000001</v>
      </c>
      <c r="H14" s="21">
        <f t="shared" si="3"/>
        <v>231512.84000000003</v>
      </c>
    </row>
    <row r="15" spans="1:8">
      <c r="A15" s="19" t="s">
        <v>28</v>
      </c>
      <c r="B15" s="20" t="s">
        <v>29</v>
      </c>
      <c r="C15" s="21">
        <v>56847.48</v>
      </c>
      <c r="D15" s="21">
        <v>34766.699999999997</v>
      </c>
      <c r="E15" s="21">
        <f t="shared" si="5"/>
        <v>91614.18</v>
      </c>
      <c r="F15" s="21">
        <v>63826.59</v>
      </c>
      <c r="G15" s="21">
        <v>63826.59</v>
      </c>
      <c r="H15" s="21">
        <f t="shared" si="3"/>
        <v>27787.589999999997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262326.08</v>
      </c>
      <c r="D17" s="21">
        <v>-105386.87</v>
      </c>
      <c r="E17" s="21">
        <f t="shared" si="5"/>
        <v>156939.21000000002</v>
      </c>
      <c r="F17" s="21">
        <v>69724.94</v>
      </c>
      <c r="G17" s="21">
        <v>69724.94</v>
      </c>
      <c r="H17" s="21">
        <f t="shared" si="3"/>
        <v>87214.270000000019</v>
      </c>
    </row>
    <row r="18" spans="1:8">
      <c r="A18" s="19" t="s">
        <v>34</v>
      </c>
      <c r="B18" s="20" t="s">
        <v>35</v>
      </c>
      <c r="C18" s="21">
        <v>135899.44</v>
      </c>
      <c r="D18" s="21">
        <v>-38083.68</v>
      </c>
      <c r="E18" s="21">
        <f t="shared" si="5"/>
        <v>97815.760000000009</v>
      </c>
      <c r="F18" s="21">
        <v>17433.580000000002</v>
      </c>
      <c r="G18" s="21">
        <v>17433.580000000002</v>
      </c>
      <c r="H18" s="21">
        <f t="shared" si="3"/>
        <v>80382.180000000008</v>
      </c>
    </row>
    <row r="19" spans="1:8">
      <c r="A19" s="19" t="s">
        <v>36</v>
      </c>
      <c r="B19" s="20" t="s">
        <v>37</v>
      </c>
      <c r="C19" s="21">
        <v>267053.59999999998</v>
      </c>
      <c r="D19" s="21">
        <v>13156.6</v>
      </c>
      <c r="E19" s="21">
        <f t="shared" si="5"/>
        <v>280210.19999999995</v>
      </c>
      <c r="F19" s="21">
        <v>280210.2</v>
      </c>
      <c r="G19" s="21">
        <v>280210.2</v>
      </c>
      <c r="H19" s="21">
        <f t="shared" si="3"/>
        <v>0</v>
      </c>
    </row>
    <row r="20" spans="1:8">
      <c r="A20" s="19" t="s">
        <v>38</v>
      </c>
      <c r="B20" s="20" t="s">
        <v>39</v>
      </c>
      <c r="C20" s="21">
        <v>276751.2</v>
      </c>
      <c r="D20" s="21">
        <v>-128471.21</v>
      </c>
      <c r="E20" s="21">
        <f t="shared" si="5"/>
        <v>148279.99</v>
      </c>
      <c r="F20" s="21">
        <v>67614.86</v>
      </c>
      <c r="G20" s="21">
        <v>67614.86</v>
      </c>
      <c r="H20" s="21">
        <f t="shared" si="3"/>
        <v>80665.12999999999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349598.19</v>
      </c>
      <c r="D22" s="21">
        <v>27183.13</v>
      </c>
      <c r="E22" s="21">
        <f t="shared" si="5"/>
        <v>376781.32</v>
      </c>
      <c r="F22" s="21">
        <v>159679.41</v>
      </c>
      <c r="G22" s="21">
        <v>159679.41</v>
      </c>
      <c r="H22" s="21">
        <f t="shared" si="3"/>
        <v>217101.91</v>
      </c>
    </row>
    <row r="23" spans="1:8">
      <c r="A23" s="16" t="s">
        <v>44</v>
      </c>
      <c r="B23" s="17"/>
      <c r="C23" s="18">
        <f>SUM(C24:C32)</f>
        <v>6652315.7999999998</v>
      </c>
      <c r="D23" s="18">
        <f t="shared" ref="D23:G23" si="6">SUM(D24:D32)</f>
        <v>838065.73</v>
      </c>
      <c r="E23" s="18">
        <f t="shared" si="6"/>
        <v>7490381.5300000003</v>
      </c>
      <c r="F23" s="18">
        <f t="shared" si="6"/>
        <v>3602681.7399999998</v>
      </c>
      <c r="G23" s="18">
        <f t="shared" si="6"/>
        <v>3577371.7399999998</v>
      </c>
      <c r="H23" s="18">
        <f t="shared" si="3"/>
        <v>3887699.7900000005</v>
      </c>
    </row>
    <row r="24" spans="1:8">
      <c r="A24" s="19" t="s">
        <v>45</v>
      </c>
      <c r="B24" s="20" t="s">
        <v>46</v>
      </c>
      <c r="C24" s="21">
        <v>749128.44</v>
      </c>
      <c r="D24" s="21">
        <v>15640.68</v>
      </c>
      <c r="E24" s="21">
        <f t="shared" ref="E24:E32" si="7">C24+D24</f>
        <v>764769.12</v>
      </c>
      <c r="F24" s="21">
        <v>598851.36</v>
      </c>
      <c r="G24" s="21">
        <v>598851.36</v>
      </c>
      <c r="H24" s="21">
        <f t="shared" si="3"/>
        <v>165917.76000000001</v>
      </c>
    </row>
    <row r="25" spans="1:8">
      <c r="A25" s="19" t="s">
        <v>47</v>
      </c>
      <c r="B25" s="20" t="s">
        <v>48</v>
      </c>
      <c r="C25" s="21">
        <v>468500</v>
      </c>
      <c r="D25" s="21">
        <v>449706.61</v>
      </c>
      <c r="E25" s="21">
        <f t="shared" si="7"/>
        <v>918206.61</v>
      </c>
      <c r="F25" s="21">
        <v>383743.41</v>
      </c>
      <c r="G25" s="21">
        <v>383743.41</v>
      </c>
      <c r="H25" s="21">
        <f t="shared" si="3"/>
        <v>534463.19999999995</v>
      </c>
    </row>
    <row r="26" spans="1:8">
      <c r="A26" s="19" t="s">
        <v>49</v>
      </c>
      <c r="B26" s="20" t="s">
        <v>50</v>
      </c>
      <c r="C26" s="21">
        <v>1545363</v>
      </c>
      <c r="D26" s="21">
        <v>38295.18</v>
      </c>
      <c r="E26" s="21">
        <f t="shared" si="7"/>
        <v>1583658.18</v>
      </c>
      <c r="F26" s="21">
        <v>883508.97</v>
      </c>
      <c r="G26" s="21">
        <v>858198.97</v>
      </c>
      <c r="H26" s="21">
        <f t="shared" si="3"/>
        <v>700149.21</v>
      </c>
    </row>
    <row r="27" spans="1:8">
      <c r="A27" s="19" t="s">
        <v>51</v>
      </c>
      <c r="B27" s="20" t="s">
        <v>52</v>
      </c>
      <c r="C27" s="21">
        <v>601781.41</v>
      </c>
      <c r="D27" s="21">
        <v>-220343.35</v>
      </c>
      <c r="E27" s="21">
        <f t="shared" si="7"/>
        <v>381438.06000000006</v>
      </c>
      <c r="F27" s="21">
        <v>203805.7</v>
      </c>
      <c r="G27" s="21">
        <v>203805.7</v>
      </c>
      <c r="H27" s="21">
        <f t="shared" si="3"/>
        <v>177632.36000000004</v>
      </c>
    </row>
    <row r="28" spans="1:8">
      <c r="A28" s="19" t="s">
        <v>53</v>
      </c>
      <c r="B28" s="20" t="s">
        <v>54</v>
      </c>
      <c r="C28" s="21">
        <v>1908128.52</v>
      </c>
      <c r="D28" s="21">
        <v>742339.18</v>
      </c>
      <c r="E28" s="21">
        <f t="shared" si="7"/>
        <v>2650467.7000000002</v>
      </c>
      <c r="F28" s="21">
        <v>772689.19</v>
      </c>
      <c r="G28" s="21">
        <v>772689.19</v>
      </c>
      <c r="H28" s="21">
        <f t="shared" si="3"/>
        <v>1877778.5100000002</v>
      </c>
    </row>
    <row r="29" spans="1:8">
      <c r="A29" s="19" t="s">
        <v>55</v>
      </c>
      <c r="B29" s="20" t="s">
        <v>56</v>
      </c>
      <c r="C29" s="21">
        <v>209747.4</v>
      </c>
      <c r="D29" s="21">
        <v>0</v>
      </c>
      <c r="E29" s="21">
        <f t="shared" si="7"/>
        <v>209747.4</v>
      </c>
      <c r="F29" s="21">
        <v>169819.08</v>
      </c>
      <c r="G29" s="21">
        <v>169819.08</v>
      </c>
      <c r="H29" s="21">
        <f t="shared" si="3"/>
        <v>39928.320000000007</v>
      </c>
    </row>
    <row r="30" spans="1:8">
      <c r="A30" s="19" t="s">
        <v>57</v>
      </c>
      <c r="B30" s="20" t="s">
        <v>58</v>
      </c>
      <c r="C30" s="21">
        <v>185051.92</v>
      </c>
      <c r="D30" s="21">
        <v>31636.2</v>
      </c>
      <c r="E30" s="21">
        <f t="shared" si="7"/>
        <v>216688.12000000002</v>
      </c>
      <c r="F30" s="21">
        <v>135851.56</v>
      </c>
      <c r="G30" s="21">
        <v>135851.56</v>
      </c>
      <c r="H30" s="21">
        <f t="shared" si="3"/>
        <v>80836.560000000027</v>
      </c>
    </row>
    <row r="31" spans="1:8">
      <c r="A31" s="19" t="s">
        <v>59</v>
      </c>
      <c r="B31" s="20" t="s">
        <v>60</v>
      </c>
      <c r="C31" s="21">
        <v>565296.48</v>
      </c>
      <c r="D31" s="21">
        <v>-74962.720000000001</v>
      </c>
      <c r="E31" s="21">
        <f t="shared" si="7"/>
        <v>490333.76</v>
      </c>
      <c r="F31" s="21">
        <v>204026.8</v>
      </c>
      <c r="G31" s="21">
        <v>204026.8</v>
      </c>
      <c r="H31" s="21">
        <f t="shared" si="3"/>
        <v>286306.96000000002</v>
      </c>
    </row>
    <row r="32" spans="1:8">
      <c r="A32" s="19" t="s">
        <v>61</v>
      </c>
      <c r="B32" s="20" t="s">
        <v>62</v>
      </c>
      <c r="C32" s="21">
        <v>419318.63</v>
      </c>
      <c r="D32" s="21">
        <v>-144246.04999999999</v>
      </c>
      <c r="E32" s="21">
        <f t="shared" si="7"/>
        <v>275072.58</v>
      </c>
      <c r="F32" s="21">
        <v>250385.67</v>
      </c>
      <c r="G32" s="21">
        <v>250385.67</v>
      </c>
      <c r="H32" s="21">
        <f t="shared" si="3"/>
        <v>24686.910000000003</v>
      </c>
    </row>
    <row r="33" spans="1:8">
      <c r="A33" s="16" t="s">
        <v>63</v>
      </c>
      <c r="B33" s="17"/>
      <c r="C33" s="18">
        <f>SUM(C34:C42)</f>
        <v>0</v>
      </c>
      <c r="D33" s="18">
        <f t="shared" ref="D33:G33" si="8">SUM(D34:D42)</f>
        <v>302089</v>
      </c>
      <c r="E33" s="18">
        <f t="shared" si="8"/>
        <v>302089</v>
      </c>
      <c r="F33" s="18">
        <f t="shared" si="8"/>
        <v>222449</v>
      </c>
      <c r="G33" s="18">
        <f t="shared" si="8"/>
        <v>215629</v>
      </c>
      <c r="H33" s="18">
        <f t="shared" si="3"/>
        <v>79640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0</v>
      </c>
      <c r="D37" s="21">
        <v>302089</v>
      </c>
      <c r="E37" s="21">
        <f t="shared" si="9"/>
        <v>302089</v>
      </c>
      <c r="F37" s="21">
        <v>222449</v>
      </c>
      <c r="G37" s="21">
        <v>215629</v>
      </c>
      <c r="H37" s="21">
        <f t="shared" si="3"/>
        <v>79640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65000</v>
      </c>
      <c r="D43" s="18">
        <f t="shared" ref="D43:G43" si="10">SUM(D44:D52)</f>
        <v>1481548.0100000002</v>
      </c>
      <c r="E43" s="18">
        <f t="shared" si="10"/>
        <v>1546548.0100000002</v>
      </c>
      <c r="F43" s="18">
        <f t="shared" si="10"/>
        <v>1208431.0100000002</v>
      </c>
      <c r="G43" s="18">
        <f t="shared" si="10"/>
        <v>1208431.0100000002</v>
      </c>
      <c r="H43" s="18">
        <f t="shared" si="3"/>
        <v>338117</v>
      </c>
    </row>
    <row r="44" spans="1:8">
      <c r="A44" s="19" t="s">
        <v>81</v>
      </c>
      <c r="B44" s="20" t="s">
        <v>82</v>
      </c>
      <c r="C44" s="21">
        <v>65000</v>
      </c>
      <c r="D44" s="21">
        <v>1055533.55</v>
      </c>
      <c r="E44" s="21">
        <f t="shared" ref="E44:E52" si="11">C44+D44</f>
        <v>1120533.55</v>
      </c>
      <c r="F44" s="21">
        <v>1057336.55</v>
      </c>
      <c r="G44" s="21">
        <v>1057336.55</v>
      </c>
      <c r="H44" s="21">
        <f t="shared" si="3"/>
        <v>63197</v>
      </c>
    </row>
    <row r="45" spans="1:8">
      <c r="A45" s="19" t="s">
        <v>83</v>
      </c>
      <c r="B45" s="20" t="s">
        <v>84</v>
      </c>
      <c r="C45" s="21">
        <v>0</v>
      </c>
      <c r="D45" s="21">
        <v>46014.1</v>
      </c>
      <c r="E45" s="21">
        <f t="shared" si="11"/>
        <v>46014.1</v>
      </c>
      <c r="F45" s="21">
        <v>46014.1</v>
      </c>
      <c r="G45" s="21">
        <v>46014.1</v>
      </c>
      <c r="H45" s="21">
        <f t="shared" si="3"/>
        <v>0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/>
      <c r="D47" s="21"/>
      <c r="E47" s="21">
        <f t="shared" si="11"/>
        <v>0</v>
      </c>
      <c r="F47" s="21"/>
      <c r="G47" s="21"/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0</v>
      </c>
      <c r="D49" s="21">
        <v>380000.36</v>
      </c>
      <c r="E49" s="21">
        <f t="shared" si="11"/>
        <v>380000.36</v>
      </c>
      <c r="F49" s="21">
        <v>105080.36</v>
      </c>
      <c r="G49" s="21">
        <v>105080.36</v>
      </c>
      <c r="H49" s="21">
        <f t="shared" si="3"/>
        <v>274920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57000</v>
      </c>
      <c r="E53" s="18">
        <f t="shared" si="12"/>
        <v>57000</v>
      </c>
      <c r="F53" s="18">
        <f t="shared" si="12"/>
        <v>52542.23</v>
      </c>
      <c r="G53" s="18">
        <f t="shared" si="12"/>
        <v>52542.23</v>
      </c>
      <c r="H53" s="18">
        <f t="shared" si="3"/>
        <v>4457.7699999999968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>
        <v>0</v>
      </c>
      <c r="D55" s="21">
        <v>57000</v>
      </c>
      <c r="E55" s="21">
        <f t="shared" si="13"/>
        <v>57000</v>
      </c>
      <c r="F55" s="21">
        <v>52542.23</v>
      </c>
      <c r="G55" s="21">
        <v>52542.23</v>
      </c>
      <c r="H55" s="21">
        <f t="shared" si="3"/>
        <v>4457.7699999999968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480423.56</v>
      </c>
      <c r="D57" s="18">
        <f t="shared" ref="D57:G57" si="14">SUM(D58:D65)</f>
        <v>276705.73</v>
      </c>
      <c r="E57" s="18">
        <f t="shared" si="14"/>
        <v>757129.29</v>
      </c>
      <c r="F57" s="18">
        <f t="shared" si="14"/>
        <v>0</v>
      </c>
      <c r="G57" s="18">
        <f t="shared" si="14"/>
        <v>0</v>
      </c>
      <c r="H57" s="18">
        <f t="shared" si="3"/>
        <v>757129.29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480423.56</v>
      </c>
      <c r="D65" s="21">
        <v>276705.73</v>
      </c>
      <c r="E65" s="21">
        <f t="shared" si="15"/>
        <v>757129.29</v>
      </c>
      <c r="F65" s="21">
        <v>0</v>
      </c>
      <c r="G65" s="21">
        <v>0</v>
      </c>
      <c r="H65" s="21">
        <f t="shared" si="3"/>
        <v>757129.29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16262018.6</v>
      </c>
      <c r="E79" s="25">
        <f t="shared" si="21"/>
        <v>16262018.6</v>
      </c>
      <c r="F79" s="25">
        <f t="shared" si="21"/>
        <v>9230905.5500000007</v>
      </c>
      <c r="G79" s="25">
        <f t="shared" si="21"/>
        <v>9221415.5500000007</v>
      </c>
      <c r="H79" s="25">
        <f t="shared" si="21"/>
        <v>7031113.0499999989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9289490.3699999992</v>
      </c>
      <c r="E80" s="25">
        <f t="shared" si="22"/>
        <v>9289490.3699999992</v>
      </c>
      <c r="F80" s="25">
        <f t="shared" si="22"/>
        <v>6328676.8700000001</v>
      </c>
      <c r="G80" s="25">
        <f t="shared" si="22"/>
        <v>6328676.8700000001</v>
      </c>
      <c r="H80" s="25">
        <f t="shared" si="22"/>
        <v>2960813.5</v>
      </c>
    </row>
    <row r="81" spans="1:8">
      <c r="A81" s="19" t="s">
        <v>145</v>
      </c>
      <c r="B81" s="30" t="s">
        <v>12</v>
      </c>
      <c r="C81" s="31">
        <v>0</v>
      </c>
      <c r="D81" s="31">
        <v>4287197.37</v>
      </c>
      <c r="E81" s="21">
        <f t="shared" ref="E81:E87" si="23">C81+D81</f>
        <v>4287197.37</v>
      </c>
      <c r="F81" s="31">
        <v>3237511.87</v>
      </c>
      <c r="G81" s="31">
        <v>3237511.87</v>
      </c>
      <c r="H81" s="31">
        <f t="shared" ref="H81:H144" si="24">E81-F81</f>
        <v>1049685.5</v>
      </c>
    </row>
    <row r="82" spans="1:8">
      <c r="A82" s="19" t="s">
        <v>146</v>
      </c>
      <c r="B82" s="30" t="s">
        <v>14</v>
      </c>
      <c r="C82" s="31">
        <v>0</v>
      </c>
      <c r="D82" s="31">
        <v>2345296.38</v>
      </c>
      <c r="E82" s="21">
        <f t="shared" si="23"/>
        <v>2345296.38</v>
      </c>
      <c r="F82" s="31">
        <v>1192452.46</v>
      </c>
      <c r="G82" s="31">
        <v>1192452.46</v>
      </c>
      <c r="H82" s="31">
        <f t="shared" si="24"/>
        <v>1152843.92</v>
      </c>
    </row>
    <row r="83" spans="1:8">
      <c r="A83" s="19" t="s">
        <v>147</v>
      </c>
      <c r="B83" s="30" t="s">
        <v>16</v>
      </c>
      <c r="C83" s="31"/>
      <c r="D83" s="31"/>
      <c r="E83" s="21">
        <f t="shared" si="23"/>
        <v>0</v>
      </c>
      <c r="F83" s="31"/>
      <c r="G83" s="31"/>
      <c r="H83" s="31">
        <f t="shared" si="24"/>
        <v>0</v>
      </c>
    </row>
    <row r="84" spans="1:8">
      <c r="A84" s="19" t="s">
        <v>148</v>
      </c>
      <c r="B84" s="30" t="s">
        <v>18</v>
      </c>
      <c r="C84" s="31">
        <v>0</v>
      </c>
      <c r="D84" s="31">
        <v>1638259.72</v>
      </c>
      <c r="E84" s="21">
        <f t="shared" si="23"/>
        <v>1638259.72</v>
      </c>
      <c r="F84" s="31">
        <v>1076233.76</v>
      </c>
      <c r="G84" s="31">
        <v>1076233.76</v>
      </c>
      <c r="H84" s="31">
        <f t="shared" si="24"/>
        <v>562025.96</v>
      </c>
    </row>
    <row r="85" spans="1:8">
      <c r="A85" s="19" t="s">
        <v>149</v>
      </c>
      <c r="B85" s="30" t="s">
        <v>20</v>
      </c>
      <c r="C85" s="31">
        <v>0</v>
      </c>
      <c r="D85" s="31">
        <v>1018736.9</v>
      </c>
      <c r="E85" s="21">
        <f t="shared" si="23"/>
        <v>1018736.9</v>
      </c>
      <c r="F85" s="31">
        <v>822478.78</v>
      </c>
      <c r="G85" s="31">
        <v>822478.78</v>
      </c>
      <c r="H85" s="31">
        <f t="shared" si="24"/>
        <v>196258.12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829258.26</v>
      </c>
      <c r="E88" s="25">
        <f t="shared" si="25"/>
        <v>829258.26</v>
      </c>
      <c r="F88" s="25">
        <f t="shared" si="25"/>
        <v>275507.92</v>
      </c>
      <c r="G88" s="25">
        <f t="shared" si="25"/>
        <v>275507.92</v>
      </c>
      <c r="H88" s="25">
        <f t="shared" si="24"/>
        <v>553750.34000000008</v>
      </c>
    </row>
    <row r="89" spans="1:8">
      <c r="A89" s="19" t="s">
        <v>152</v>
      </c>
      <c r="B89" s="30" t="s">
        <v>27</v>
      </c>
      <c r="C89" s="31">
        <v>0</v>
      </c>
      <c r="D89" s="31">
        <v>137224.93</v>
      </c>
      <c r="E89" s="21">
        <f t="shared" ref="E89:E97" si="26">C89+D89</f>
        <v>137224.93</v>
      </c>
      <c r="F89" s="31">
        <v>38731.79</v>
      </c>
      <c r="G89" s="31">
        <v>38731.79</v>
      </c>
      <c r="H89" s="31">
        <f t="shared" si="24"/>
        <v>98493.139999999985</v>
      </c>
    </row>
    <row r="90" spans="1:8">
      <c r="A90" s="19" t="s">
        <v>153</v>
      </c>
      <c r="B90" s="30" t="s">
        <v>29</v>
      </c>
      <c r="C90" s="31">
        <v>0</v>
      </c>
      <c r="D90" s="31">
        <v>73570.320000000007</v>
      </c>
      <c r="E90" s="21">
        <f t="shared" si="26"/>
        <v>73570.320000000007</v>
      </c>
      <c r="F90" s="31">
        <v>15810.33</v>
      </c>
      <c r="G90" s="31">
        <v>15810.33</v>
      </c>
      <c r="H90" s="31">
        <f t="shared" si="24"/>
        <v>57759.990000000005</v>
      </c>
    </row>
    <row r="91" spans="1:8">
      <c r="A91" s="19" t="s">
        <v>154</v>
      </c>
      <c r="B91" s="30" t="s">
        <v>31</v>
      </c>
      <c r="C91" s="31">
        <v>0</v>
      </c>
      <c r="D91" s="31">
        <v>0</v>
      </c>
      <c r="E91" s="21">
        <f t="shared" si="26"/>
        <v>0</v>
      </c>
      <c r="F91" s="31">
        <v>0</v>
      </c>
      <c r="G91" s="31">
        <v>0</v>
      </c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145706.74</v>
      </c>
      <c r="E92" s="21">
        <f t="shared" si="26"/>
        <v>145706.74</v>
      </c>
      <c r="F92" s="31">
        <v>25773.72</v>
      </c>
      <c r="G92" s="31">
        <v>25773.72</v>
      </c>
      <c r="H92" s="31">
        <f t="shared" si="24"/>
        <v>119933.01999999999</v>
      </c>
    </row>
    <row r="93" spans="1:8">
      <c r="A93" s="19" t="s">
        <v>156</v>
      </c>
      <c r="B93" s="30" t="s">
        <v>35</v>
      </c>
      <c r="C93" s="31">
        <v>0</v>
      </c>
      <c r="D93" s="31">
        <v>83557.47</v>
      </c>
      <c r="E93" s="21">
        <f t="shared" si="26"/>
        <v>83557.47</v>
      </c>
      <c r="F93" s="31">
        <v>38932.47</v>
      </c>
      <c r="G93" s="31">
        <v>38932.47</v>
      </c>
      <c r="H93" s="31">
        <f t="shared" si="24"/>
        <v>44625</v>
      </c>
    </row>
    <row r="94" spans="1:8">
      <c r="A94" s="19" t="s">
        <v>157</v>
      </c>
      <c r="B94" s="30" t="s">
        <v>37</v>
      </c>
      <c r="C94" s="31">
        <v>0</v>
      </c>
      <c r="D94" s="31">
        <v>283723.71999999997</v>
      </c>
      <c r="E94" s="21">
        <f t="shared" si="26"/>
        <v>283723.71999999997</v>
      </c>
      <c r="F94" s="31">
        <v>121847.12</v>
      </c>
      <c r="G94" s="31">
        <v>121847.12</v>
      </c>
      <c r="H94" s="31">
        <f t="shared" si="24"/>
        <v>161876.59999999998</v>
      </c>
    </row>
    <row r="95" spans="1:8">
      <c r="A95" s="19" t="s">
        <v>158</v>
      </c>
      <c r="B95" s="30" t="s">
        <v>39</v>
      </c>
      <c r="C95" s="31">
        <v>0</v>
      </c>
      <c r="D95" s="31">
        <v>31053.03</v>
      </c>
      <c r="E95" s="21">
        <f t="shared" si="26"/>
        <v>31053.03</v>
      </c>
      <c r="F95" s="31">
        <v>0</v>
      </c>
      <c r="G95" s="31">
        <v>0</v>
      </c>
      <c r="H95" s="31">
        <f t="shared" si="24"/>
        <v>31053.03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74422.05</v>
      </c>
      <c r="E97" s="21">
        <f t="shared" si="26"/>
        <v>74422.05</v>
      </c>
      <c r="F97" s="31">
        <v>34412.49</v>
      </c>
      <c r="G97" s="31">
        <v>34412.49</v>
      </c>
      <c r="H97" s="31">
        <f t="shared" si="24"/>
        <v>40009.560000000005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2661915.3199999998</v>
      </c>
      <c r="E98" s="25">
        <f t="shared" si="27"/>
        <v>2661915.3199999998</v>
      </c>
      <c r="F98" s="25">
        <f t="shared" si="27"/>
        <v>1243612.9200000002</v>
      </c>
      <c r="G98" s="25">
        <f t="shared" si="27"/>
        <v>1234122.9200000002</v>
      </c>
      <c r="H98" s="25">
        <f t="shared" si="24"/>
        <v>1418302.3999999997</v>
      </c>
    </row>
    <row r="99" spans="1:8">
      <c r="A99" s="19" t="s">
        <v>161</v>
      </c>
      <c r="B99" s="30" t="s">
        <v>46</v>
      </c>
      <c r="C99" s="31">
        <v>0</v>
      </c>
      <c r="D99" s="31">
        <v>446623.55</v>
      </c>
      <c r="E99" s="21">
        <f t="shared" ref="E99:E107" si="28">C99+D99</f>
        <v>446623.55</v>
      </c>
      <c r="F99" s="31">
        <v>220310.28</v>
      </c>
      <c r="G99" s="31">
        <v>220310.28</v>
      </c>
      <c r="H99" s="31">
        <f t="shared" si="24"/>
        <v>226313.27</v>
      </c>
    </row>
    <row r="100" spans="1:8">
      <c r="A100" s="19" t="s">
        <v>162</v>
      </c>
      <c r="B100" s="30" t="s">
        <v>48</v>
      </c>
      <c r="C100" s="31">
        <v>0</v>
      </c>
      <c r="D100" s="31">
        <v>29444.400000000001</v>
      </c>
      <c r="E100" s="21">
        <f t="shared" si="28"/>
        <v>29444.400000000001</v>
      </c>
      <c r="F100" s="31">
        <v>6090</v>
      </c>
      <c r="G100" s="31">
        <v>6090</v>
      </c>
      <c r="H100" s="31">
        <f t="shared" si="24"/>
        <v>23354.400000000001</v>
      </c>
    </row>
    <row r="101" spans="1:8">
      <c r="A101" s="19" t="s">
        <v>163</v>
      </c>
      <c r="B101" s="30" t="s">
        <v>50</v>
      </c>
      <c r="C101" s="31">
        <v>0</v>
      </c>
      <c r="D101" s="31">
        <v>538762.51</v>
      </c>
      <c r="E101" s="21">
        <f t="shared" si="28"/>
        <v>538762.51</v>
      </c>
      <c r="F101" s="31">
        <v>347778.7</v>
      </c>
      <c r="G101" s="31">
        <v>338288.7</v>
      </c>
      <c r="H101" s="31">
        <f t="shared" si="24"/>
        <v>190983.81</v>
      </c>
    </row>
    <row r="102" spans="1:8">
      <c r="A102" s="19" t="s">
        <v>164</v>
      </c>
      <c r="B102" s="30" t="s">
        <v>52</v>
      </c>
      <c r="C102" s="31">
        <v>0</v>
      </c>
      <c r="D102" s="31">
        <v>144522.23000000001</v>
      </c>
      <c r="E102" s="21">
        <f t="shared" si="28"/>
        <v>144522.23000000001</v>
      </c>
      <c r="F102" s="31">
        <v>76831.67</v>
      </c>
      <c r="G102" s="31">
        <v>76831.67</v>
      </c>
      <c r="H102" s="31">
        <f t="shared" si="24"/>
        <v>67690.560000000012</v>
      </c>
    </row>
    <row r="103" spans="1:8">
      <c r="A103" s="19" t="s">
        <v>165</v>
      </c>
      <c r="B103" s="30" t="s">
        <v>54</v>
      </c>
      <c r="C103" s="31">
        <v>0</v>
      </c>
      <c r="D103" s="31">
        <v>657492.18999999994</v>
      </c>
      <c r="E103" s="21">
        <f t="shared" si="28"/>
        <v>657492.18999999994</v>
      </c>
      <c r="F103" s="31">
        <v>296989.27</v>
      </c>
      <c r="G103" s="31">
        <v>296989.27</v>
      </c>
      <c r="H103" s="31">
        <f t="shared" si="24"/>
        <v>360502.91999999993</v>
      </c>
    </row>
    <row r="104" spans="1:8">
      <c r="A104" s="19" t="s">
        <v>166</v>
      </c>
      <c r="B104" s="30" t="s">
        <v>56</v>
      </c>
      <c r="C104" s="31">
        <v>0</v>
      </c>
      <c r="D104" s="31">
        <v>200000</v>
      </c>
      <c r="E104" s="21">
        <f t="shared" si="28"/>
        <v>200000</v>
      </c>
      <c r="F104" s="31">
        <v>60000</v>
      </c>
      <c r="G104" s="31">
        <v>60000</v>
      </c>
      <c r="H104" s="31">
        <f t="shared" si="24"/>
        <v>140000</v>
      </c>
    </row>
    <row r="105" spans="1:8">
      <c r="A105" s="19" t="s">
        <v>167</v>
      </c>
      <c r="B105" s="30" t="s">
        <v>58</v>
      </c>
      <c r="C105" s="31">
        <v>0</v>
      </c>
      <c r="D105" s="31">
        <v>132853.64000000001</v>
      </c>
      <c r="E105" s="21">
        <f t="shared" si="28"/>
        <v>132853.64000000001</v>
      </c>
      <c r="F105" s="31">
        <v>34568.129999999997</v>
      </c>
      <c r="G105" s="31">
        <v>34568.129999999997</v>
      </c>
      <c r="H105" s="31">
        <f t="shared" si="24"/>
        <v>98285.510000000009</v>
      </c>
    </row>
    <row r="106" spans="1:8">
      <c r="A106" s="19" t="s">
        <v>168</v>
      </c>
      <c r="B106" s="30" t="s">
        <v>60</v>
      </c>
      <c r="C106" s="31">
        <v>0</v>
      </c>
      <c r="D106" s="31">
        <v>197644.82</v>
      </c>
      <c r="E106" s="21">
        <f t="shared" si="28"/>
        <v>197644.82</v>
      </c>
      <c r="F106" s="31">
        <v>40426.089999999997</v>
      </c>
      <c r="G106" s="31">
        <v>40426.089999999997</v>
      </c>
      <c r="H106" s="31">
        <f t="shared" si="24"/>
        <v>157218.73000000001</v>
      </c>
    </row>
    <row r="107" spans="1:8">
      <c r="A107" s="19" t="s">
        <v>169</v>
      </c>
      <c r="B107" s="30" t="s">
        <v>62</v>
      </c>
      <c r="C107" s="31">
        <v>0</v>
      </c>
      <c r="D107" s="31">
        <v>314571.98</v>
      </c>
      <c r="E107" s="21">
        <f t="shared" si="28"/>
        <v>314571.98</v>
      </c>
      <c r="F107" s="31">
        <v>160618.78</v>
      </c>
      <c r="G107" s="31">
        <v>160618.78</v>
      </c>
      <c r="H107" s="31">
        <f t="shared" si="24"/>
        <v>153953.19999999998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64000</v>
      </c>
      <c r="E108" s="25">
        <f t="shared" si="29"/>
        <v>64000</v>
      </c>
      <c r="F108" s="25">
        <f t="shared" si="29"/>
        <v>64000</v>
      </c>
      <c r="G108" s="25">
        <f t="shared" si="29"/>
        <v>64000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>
        <v>0</v>
      </c>
      <c r="D112" s="31">
        <v>64000</v>
      </c>
      <c r="E112" s="21">
        <f t="shared" si="30"/>
        <v>64000</v>
      </c>
      <c r="F112" s="31">
        <v>64000</v>
      </c>
      <c r="G112" s="31">
        <v>64000</v>
      </c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2107938.3400000003</v>
      </c>
      <c r="E118" s="25">
        <f t="shared" si="31"/>
        <v>2107938.3400000003</v>
      </c>
      <c r="F118" s="25">
        <f t="shared" si="31"/>
        <v>230452.34</v>
      </c>
      <c r="G118" s="25">
        <f t="shared" si="31"/>
        <v>230452.34</v>
      </c>
      <c r="H118" s="25">
        <f t="shared" si="24"/>
        <v>1877486.0000000002</v>
      </c>
    </row>
    <row r="119" spans="1:8">
      <c r="A119" s="19" t="s">
        <v>177</v>
      </c>
      <c r="B119" s="30" t="s">
        <v>82</v>
      </c>
      <c r="C119" s="31">
        <v>0</v>
      </c>
      <c r="D119" s="31">
        <v>178825.51</v>
      </c>
      <c r="E119" s="21">
        <f t="shared" ref="E119:E127" si="32">C119+D119</f>
        <v>178825.51</v>
      </c>
      <c r="F119" s="31">
        <v>78311.850000000006</v>
      </c>
      <c r="G119" s="31">
        <v>78311.850000000006</v>
      </c>
      <c r="H119" s="31">
        <f t="shared" si="24"/>
        <v>100513.66</v>
      </c>
    </row>
    <row r="120" spans="1:8">
      <c r="A120" s="19" t="s">
        <v>178</v>
      </c>
      <c r="B120" s="30" t="s">
        <v>84</v>
      </c>
      <c r="C120" s="31">
        <v>0</v>
      </c>
      <c r="D120" s="31">
        <v>149381.4</v>
      </c>
      <c r="E120" s="21">
        <f t="shared" si="32"/>
        <v>149381.4</v>
      </c>
      <c r="F120" s="31">
        <v>149381.4</v>
      </c>
      <c r="G120" s="31">
        <v>149381.4</v>
      </c>
      <c r="H120" s="31">
        <f t="shared" si="24"/>
        <v>0</v>
      </c>
    </row>
    <row r="121" spans="1:8">
      <c r="A121" s="19" t="s">
        <v>179</v>
      </c>
      <c r="B121" s="30" t="s">
        <v>86</v>
      </c>
      <c r="C121" s="31">
        <v>0</v>
      </c>
      <c r="D121" s="31">
        <v>2759.09</v>
      </c>
      <c r="E121" s="21">
        <f t="shared" si="32"/>
        <v>2759.09</v>
      </c>
      <c r="F121" s="31">
        <v>2759.09</v>
      </c>
      <c r="G121" s="31">
        <v>2759.09</v>
      </c>
      <c r="H121" s="31">
        <f t="shared" si="24"/>
        <v>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>
        <v>0</v>
      </c>
      <c r="D124" s="31">
        <v>1776972.34</v>
      </c>
      <c r="E124" s="21">
        <f t="shared" si="32"/>
        <v>1776972.34</v>
      </c>
      <c r="F124" s="31">
        <v>0</v>
      </c>
      <c r="G124" s="31">
        <v>0</v>
      </c>
      <c r="H124" s="31">
        <f t="shared" si="24"/>
        <v>1776972.34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1088655.5</v>
      </c>
      <c r="E128" s="25">
        <f t="shared" si="33"/>
        <v>1088655.5</v>
      </c>
      <c r="F128" s="25">
        <f t="shared" si="33"/>
        <v>1088655.5</v>
      </c>
      <c r="G128" s="25">
        <f t="shared" si="33"/>
        <v>1088655.5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1088655.5</v>
      </c>
      <c r="E130" s="21">
        <f t="shared" si="34"/>
        <v>1088655.5</v>
      </c>
      <c r="F130" s="31">
        <v>1088655.5</v>
      </c>
      <c r="G130" s="31">
        <v>1088655.5</v>
      </c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220760.81</v>
      </c>
      <c r="E132" s="25">
        <f t="shared" si="35"/>
        <v>220760.81</v>
      </c>
      <c r="F132" s="25">
        <f t="shared" si="35"/>
        <v>0</v>
      </c>
      <c r="G132" s="25">
        <f t="shared" si="35"/>
        <v>0</v>
      </c>
      <c r="H132" s="25">
        <f t="shared" si="24"/>
        <v>220760.81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>
        <v>0</v>
      </c>
      <c r="D140" s="31">
        <v>220760.81</v>
      </c>
      <c r="E140" s="21">
        <f t="shared" si="36"/>
        <v>220760.81</v>
      </c>
      <c r="F140" s="31">
        <v>0</v>
      </c>
      <c r="G140" s="31">
        <v>0</v>
      </c>
      <c r="H140" s="31">
        <f t="shared" si="24"/>
        <v>220760.81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34691568.460000001</v>
      </c>
      <c r="D154" s="25">
        <f t="shared" ref="D154:H154" si="42">D4+D79</f>
        <v>19485205.329999998</v>
      </c>
      <c r="E154" s="25">
        <f t="shared" si="42"/>
        <v>54176773.789999999</v>
      </c>
      <c r="F154" s="25">
        <f t="shared" si="42"/>
        <v>35273538.560000002</v>
      </c>
      <c r="G154" s="25">
        <f t="shared" si="42"/>
        <v>35231918.560000002</v>
      </c>
      <c r="H154" s="25">
        <f t="shared" si="42"/>
        <v>18903235.229999997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2017-11-02T16:20:14Z</dcterms:created>
  <dcterms:modified xsi:type="dcterms:W3CDTF">2017-11-02T16:21:48Z</dcterms:modified>
</cp:coreProperties>
</file>